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/Volumes/testulet/Eloterjesztesek/2026/TERVEZETEK/142) Et. MONON I. féléves beszámoló/"/>
    </mc:Choice>
  </mc:AlternateContent>
  <xr:revisionPtr revIDLastSave="0" documentId="13_ncr:1_{ADAE0EAE-26C4-644E-B9B6-038EAA05EFA5}" xr6:coauthVersionLast="47" xr6:coauthVersionMax="47" xr10:uidLastSave="{00000000-0000-0000-0000-000000000000}"/>
  <bookViews>
    <workbookView xWindow="0" yWindow="680" windowWidth="29400" windowHeight="16960" xr2:uid="{00000000-000D-0000-FFFF-FFFF00000000}"/>
  </bookViews>
  <sheets>
    <sheet name="Összesítő" sheetId="1" r:id="rId1"/>
    <sheet name="Étkezési számlák" sheetId="2" r:id="rId2"/>
    <sheet name="Finanszírozás és iroda" sheetId="3" r:id="rId3"/>
    <sheet name="Munkábajárá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4" l="1"/>
  <c r="B12" i="1"/>
  <c r="D9" i="1"/>
  <c r="C9" i="1"/>
  <c r="B9" i="1"/>
  <c r="D8" i="1"/>
  <c r="C8" i="1"/>
  <c r="B8" i="1"/>
  <c r="D7" i="1"/>
  <c r="C7" i="1"/>
  <c r="B7" i="1"/>
  <c r="D6" i="1"/>
  <c r="C6" i="1"/>
  <c r="B6" i="1"/>
  <c r="D5" i="1"/>
  <c r="C5" i="1"/>
  <c r="B5" i="1"/>
</calcChain>
</file>

<file path=xl/sharedStrings.xml><?xml version="1.0" encoding="utf-8"?>
<sst xmlns="http://schemas.openxmlformats.org/spreadsheetml/2006/main" count="221" uniqueCount="75">
  <si>
    <t>Kiegészítő féléves egyeztetés – később számlázott első félévi tételekkel</t>
  </si>
  <si>
    <t>Besorolási elv: az elszámolási/gazdasági időszak elsődleges; a június 30. utáni számla-, teljesítési vagy kiegyenlítési dátumot külön jelölés mutatja.</t>
  </si>
  <si>
    <t>Adatkör</t>
  </si>
  <si>
    <t>Nettó (Ft)</t>
  </si>
  <si>
    <t>ÁFA (Ft)</t>
  </si>
  <si>
    <t>Bruttó (Ft)</t>
  </si>
  <si>
    <t>Étkezési számlák – 2026. január–június időszak</t>
  </si>
  <si>
    <t>Ebből később számlázott/teljesített júniusi tételek</t>
  </si>
  <si>
    <t>Önkormányzati finanszírozás – 2026. január–június időszak</t>
  </si>
  <si>
    <t>Ebből augusztusi teljesítésű május–júniusi finanszírozás</t>
  </si>
  <si>
    <t>Polgármesteri hivatali egyéb számlák</t>
  </si>
  <si>
    <t>Munkába járás</t>
  </si>
  <si>
    <t>Összeg (Ft)</t>
  </si>
  <si>
    <t>Kezelés</t>
  </si>
  <si>
    <t>2026. január–június kifizetett hozzájárulás</t>
  </si>
  <si>
    <t>A bérstatisztikát kiegészítő adat; önállóan nem adható hozzá a személyi ráfordításhoz, amíg a főkönyvi tartalom nem igazolja, hogy nincs benne.</t>
  </si>
  <si>
    <t>Étkezéssel kapcsolatos kimenő számlák – 2026. I. félévi elszámolási időszak</t>
  </si>
  <si>
    <t>Tárgy</t>
  </si>
  <si>
    <t>Partner</t>
  </si>
  <si>
    <t>Elszámolási időszak</t>
  </si>
  <si>
    <t>Kelt</t>
  </si>
  <si>
    <t>Teljesítés</t>
  </si>
  <si>
    <t>Fizetési határidő</t>
  </si>
  <si>
    <t>Kiegyenlítés</t>
  </si>
  <si>
    <t>Időszaki besorolás</t>
  </si>
  <si>
    <t>Időzítési megjegyzés</t>
  </si>
  <si>
    <t>2026.Napközi 100%</t>
  </si>
  <si>
    <t>Mogyoród Nagyközség Önkormányzata</t>
  </si>
  <si>
    <t>2026.január hó</t>
  </si>
  <si>
    <t>I. félév – elszámolási időszak szerint</t>
  </si>
  <si>
    <t>Június 30-ig számlázott/teljesített</t>
  </si>
  <si>
    <t>2026.február hó</t>
  </si>
  <si>
    <t>Gyerm.étk. nyersanyagköltsége, rezsiktg.</t>
  </si>
  <si>
    <t>Kedvezményezett gyerm.étk.nyersanyag ktg.</t>
  </si>
  <si>
    <t>2026.március hó</t>
  </si>
  <si>
    <t>2026.02.hó</t>
  </si>
  <si>
    <t>Felnőtt étkezés-rendezvény</t>
  </si>
  <si>
    <t>2026.03.12.-2026.03.13.</t>
  </si>
  <si>
    <t>2026.április hó</t>
  </si>
  <si>
    <t>2026.május hó</t>
  </si>
  <si>
    <t>Szünidei étkezés</t>
  </si>
  <si>
    <t>2026.04.02.-2026.04.10.</t>
  </si>
  <si>
    <t>Diétás kedvm.gyerm.étk.nyersa. ktg.</t>
  </si>
  <si>
    <t>Diétás kedvm.gyerm.étk.nyersa. ktg. rezsiktg.</t>
  </si>
  <si>
    <t>2026.06.hó</t>
  </si>
  <si>
    <t>2026.05.hó</t>
  </si>
  <si>
    <t>Később számlázott/teljesített, de I. félévi időszak</t>
  </si>
  <si>
    <t>Önkormányzati finanszírozás és polgármesteri hivatali számlák – 2026. I. félév</t>
  </si>
  <si>
    <t>Elszámolási időszak / mód</t>
  </si>
  <si>
    <t>Megjegyzés</t>
  </si>
  <si>
    <t>Beszámolói besorolás</t>
  </si>
  <si>
    <t>Önkorm.finansz.</t>
  </si>
  <si>
    <t>I. félévi időszak</t>
  </si>
  <si>
    <t>2026.március</t>
  </si>
  <si>
    <t>2026.április</t>
  </si>
  <si>
    <t>2026.május, 2026.június</t>
  </si>
  <si>
    <t>Finansz+cafeteria+járulékok</t>
  </si>
  <si>
    <t>I. félévi időszak – későbbi teljesítési dátum</t>
  </si>
  <si>
    <t>Országgyűlési választás</t>
  </si>
  <si>
    <t>Mogyoródi Polgármesteri Hivatal</t>
  </si>
  <si>
    <t>átutalás</t>
  </si>
  <si>
    <t>Szavazókörök kialakítása,berendezése</t>
  </si>
  <si>
    <t>I. félévi egyéb szolgáltatás</t>
  </si>
  <si>
    <t>Haszn.szavazófülkék javíttatása,anyagktg.</t>
  </si>
  <si>
    <t>Munkába járási hozzájárulás – 2026. I. félév</t>
  </si>
  <si>
    <t>Hónap</t>
  </si>
  <si>
    <t>Kifizetett összeg (Ft)</t>
  </si>
  <si>
    <t>Beszámolói kezelés</t>
  </si>
  <si>
    <t>2026.január</t>
  </si>
  <si>
    <t>Személyi jellegű kiegészítő adat; főkönyvi egyeztetés szükséges</t>
  </si>
  <si>
    <t>2026.február</t>
  </si>
  <si>
    <t>2026.május</t>
  </si>
  <si>
    <t>2026.június</t>
  </si>
  <si>
    <t>Összesen</t>
  </si>
  <si>
    <t>A havi összegek ellenőrzött összege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</si>
</sst>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#,##0;[Red]\(#,##0\);\-"/>
  </numFmts>
  <fonts count="5">
    <font>
      <sz val="11"/>
      <name val="Carlito"/>
    </font>
    <font>
      <b/>
      <sz val="11"/>
      <color rgb="FFFFFFFF"/>
      <name val="Carlito"/>
    </font>
    <font>
      <b/>
      <sz val="11"/>
      <name val="Carlito"/>
    </font>
    <font>
      <i/>
      <sz val="11"/>
      <name val="Carlito"/>
    </font>
    <font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E2F0D9"/>
      </patternFill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1" fillId="3" borderId="0" xfId="1" applyFont="1" applyFill="1" applyAlignment="1">
      <alignment horizontal="center" vertical="center" wrapText="1"/>
    </xf>
    <xf numFmtId="0" fontId="0" fillId="0" borderId="0" xfId="1" applyFont="1" applyAlignment="1">
      <alignment wrapText="1"/>
    </xf>
    <xf numFmtId="164" fontId="0" fillId="0" borderId="0" xfId="1" applyNumberFormat="1" applyFont="1" applyAlignment="1">
      <alignment wrapText="1"/>
    </xf>
    <xf numFmtId="165" fontId="0" fillId="0" borderId="0" xfId="1" applyNumberFormat="1" applyFont="1" applyAlignment="1">
      <alignment wrapText="1"/>
    </xf>
    <xf numFmtId="0" fontId="2" fillId="4" borderId="0" xfId="1" applyFont="1" applyFill="1" applyAlignment="1">
      <alignment wrapText="1"/>
    </xf>
    <xf numFmtId="165" fontId="2" fillId="4" borderId="0" xfId="1" applyNumberFormat="1" applyFont="1" applyFill="1" applyAlignment="1">
      <alignment wrapText="1"/>
    </xf>
    <xf numFmtId="0" fontId="1" fillId="2" borderId="0" xfId="1" applyFont="1" applyFill="1" applyAlignment="1">
      <alignment horizontal="center" vertical="center" wrapText="1"/>
    </xf>
    <xf numFmtId="0" fontId="3" fillId="5" borderId="0" xfId="1" applyFont="1" applyFill="1" applyAlignment="1">
      <alignment horizontal="center" wrapText="1"/>
    </xf>
    <xf numFmtId="0" fontId="1" fillId="2" borderId="0" xfId="1" applyFont="1" applyFill="1" applyAlignment="1">
      <alignment horizontal="center" vertical="center"/>
    </xf>
  </cellXfs>
  <cellStyles count="2">
    <cellStyle name="Normal" xfId="1" xr:uid="{00000000-0005-0000-0000-000000000000}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"/>
  <sheetViews>
    <sheetView showGridLines="0" tabSelected="1" view="pageBreakPreview" zoomScale="112" zoomScaleNormal="100" workbookViewId="0">
      <selection activeCell="A8" sqref="A8"/>
    </sheetView>
  </sheetViews>
  <sheetFormatPr baseColWidth="10" defaultColWidth="8.83203125" defaultRowHeight="14"/>
  <cols>
    <col min="1" max="1" width="48" customWidth="1"/>
    <col min="2" max="4" width="20" customWidth="1"/>
    <col min="5" max="6" width="18" customWidth="1"/>
  </cols>
  <sheetData>
    <row r="1" spans="1:6" ht="15">
      <c r="A1" s="7" t="s">
        <v>0</v>
      </c>
      <c r="B1" s="7"/>
      <c r="C1" s="7"/>
      <c r="D1" s="7"/>
      <c r="E1" s="7"/>
      <c r="F1" s="7"/>
    </row>
    <row r="2" spans="1:6" ht="36" customHeight="1">
      <c r="A2" s="8" t="s">
        <v>1</v>
      </c>
      <c r="B2" s="8"/>
      <c r="C2" s="8"/>
      <c r="D2" s="8"/>
      <c r="E2" s="8"/>
      <c r="F2" s="8"/>
    </row>
    <row r="3" spans="1:6">
      <c r="A3" s="2"/>
      <c r="B3" s="2"/>
      <c r="C3" s="2"/>
      <c r="D3" s="2"/>
      <c r="E3" s="2"/>
      <c r="F3" s="2"/>
    </row>
    <row r="4" spans="1:6" ht="16">
      <c r="A4" s="1" t="s">
        <v>2</v>
      </c>
      <c r="B4" s="1" t="s">
        <v>3</v>
      </c>
      <c r="C4" s="1" t="s">
        <v>4</v>
      </c>
      <c r="D4" s="1" t="s">
        <v>5</v>
      </c>
      <c r="E4" s="2"/>
      <c r="F4" s="2"/>
    </row>
    <row r="5" spans="1:6" ht="15">
      <c r="A5" s="2" t="s">
        <v>6</v>
      </c>
      <c r="B5" s="4">
        <f>SUM('Étkezési számlák'!H3:H28)</f>
        <v>35283170.550000004</v>
      </c>
      <c r="C5" s="4">
        <f>SUM('Étkezési számlák'!I3:I28)</f>
        <v>9526456.0499999989</v>
      </c>
      <c r="D5" s="4">
        <f>SUM('Étkezési számlák'!J3:J28)</f>
        <v>44809626.600000001</v>
      </c>
      <c r="E5" s="2"/>
      <c r="F5" s="2"/>
    </row>
    <row r="6" spans="1:6" ht="15">
      <c r="A6" s="2" t="s">
        <v>7</v>
      </c>
      <c r="B6" s="4">
        <f>'Étkezési számlák'!H25+'Étkezési számlák'!H26+'Étkezési számlák'!H27+'Étkezési számlák'!H28</f>
        <v>5713514.96</v>
      </c>
      <c r="C6" s="4">
        <f>'Étkezési számlák'!I25+'Étkezési számlák'!I26+'Étkezési számlák'!I27+'Étkezési számlák'!I28</f>
        <v>1542649.0400000003</v>
      </c>
      <c r="D6" s="4">
        <f>'Étkezési számlák'!J25+'Étkezési számlák'!J26+'Étkezési számlák'!J27+'Étkezési számlák'!J28</f>
        <v>7256164</v>
      </c>
      <c r="E6" s="2"/>
      <c r="F6" s="2"/>
    </row>
    <row r="7" spans="1:6" ht="30">
      <c r="A7" s="2" t="s">
        <v>8</v>
      </c>
      <c r="B7" s="4">
        <f>SUM('Finanszírozás és iroda'!H3:H7)</f>
        <v>128708040</v>
      </c>
      <c r="C7" s="4">
        <f>SUM('Finanszírozás és iroda'!I3:I7)</f>
        <v>0</v>
      </c>
      <c r="D7" s="4">
        <f>SUM('Finanszírozás és iroda'!J3:J7)</f>
        <v>128708040</v>
      </c>
      <c r="E7" s="2"/>
      <c r="F7" s="2"/>
    </row>
    <row r="8" spans="1:6" ht="17" customHeight="1">
      <c r="A8" s="2" t="s">
        <v>9</v>
      </c>
      <c r="B8" s="4">
        <f>'Finanszírozás és iroda'!H7</f>
        <v>51862680</v>
      </c>
      <c r="C8" s="4">
        <f>'Finanszírozás és iroda'!I7</f>
        <v>0</v>
      </c>
      <c r="D8" s="4">
        <f>'Finanszírozás és iroda'!J7</f>
        <v>51862680</v>
      </c>
      <c r="E8" s="2"/>
      <c r="F8" s="2"/>
    </row>
    <row r="9" spans="1:6" ht="15">
      <c r="A9" s="2" t="s">
        <v>10</v>
      </c>
      <c r="B9" s="4">
        <f>SUM('Finanszírozás és iroda'!H8:H9)</f>
        <v>265454.33</v>
      </c>
      <c r="C9" s="4">
        <f>SUM('Finanszírozás és iroda'!I8:I9)</f>
        <v>71672.670000000013</v>
      </c>
      <c r="D9" s="4">
        <f>SUM('Finanszírozás és iroda'!J8:J9)</f>
        <v>337127</v>
      </c>
      <c r="E9" s="2"/>
      <c r="F9" s="2"/>
    </row>
    <row r="10" spans="1:6">
      <c r="A10" s="2"/>
      <c r="B10" s="2"/>
      <c r="C10" s="2"/>
      <c r="D10" s="2"/>
      <c r="E10" s="2"/>
      <c r="F10" s="2"/>
    </row>
    <row r="11" spans="1:6" ht="16">
      <c r="A11" s="1" t="s">
        <v>11</v>
      </c>
      <c r="B11" s="1" t="s">
        <v>12</v>
      </c>
      <c r="C11" s="1" t="s">
        <v>13</v>
      </c>
      <c r="D11" s="2"/>
      <c r="E11" s="2"/>
      <c r="F11" s="2"/>
    </row>
    <row r="12" spans="1:6" ht="120">
      <c r="A12" s="2" t="s">
        <v>14</v>
      </c>
      <c r="B12" s="4">
        <f>Munkábajárás!B9</f>
        <v>717264</v>
      </c>
      <c r="C12" s="2" t="s">
        <v>15</v>
      </c>
      <c r="D12" s="2"/>
      <c r="E12" s="2"/>
      <c r="F12" s="2"/>
    </row>
    <row r="13" spans="1:6">
      <c r="A13" s="2"/>
      <c r="B13" s="2"/>
      <c r="C13" s="2"/>
      <c r="D13" s="2"/>
      <c r="E13" s="2"/>
      <c r="F13" s="2"/>
    </row>
    <row r="14" spans="1:6">
      <c r="A14" s="2"/>
      <c r="B14" s="2"/>
      <c r="C14" s="2"/>
    </row>
    <row r="15" spans="1:6">
      <c r="A15" s="2"/>
      <c r="B15" s="2"/>
      <c r="C15" s="2"/>
    </row>
    <row r="16" spans="1:6">
      <c r="A16" s="2"/>
      <c r="B16" s="2"/>
      <c r="C16" s="2"/>
    </row>
    <row r="17" spans="1:3">
      <c r="A17" s="2"/>
      <c r="B17" s="2"/>
      <c r="C17" s="2"/>
    </row>
    <row r="18" spans="1:3">
      <c r="A18" s="2"/>
      <c r="B18" s="2"/>
      <c r="C18" s="2"/>
    </row>
  </sheetData>
  <mergeCells count="2">
    <mergeCell ref="A1:F1"/>
    <mergeCell ref="A2:F2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8"/>
  <sheetViews>
    <sheetView showGridLines="0" view="pageBreakPreview" zoomScale="60" zoomScaleNormal="100" workbookViewId="0">
      <selection sqref="A1:L1"/>
    </sheetView>
  </sheetViews>
  <sheetFormatPr baseColWidth="10" defaultColWidth="8.83203125" defaultRowHeight="14"/>
  <cols>
    <col min="1" max="3" width="28" customWidth="1"/>
    <col min="4" max="7" width="13" customWidth="1"/>
    <col min="8" max="10" width="15" customWidth="1"/>
    <col min="11" max="12" width="28" customWidth="1"/>
  </cols>
  <sheetData>
    <row r="1" spans="1:12" ht="15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32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3</v>
      </c>
      <c r="I2" s="1" t="s">
        <v>4</v>
      </c>
      <c r="J2" s="1" t="s">
        <v>5</v>
      </c>
      <c r="K2" s="1" t="s">
        <v>24</v>
      </c>
      <c r="L2" s="1" t="s">
        <v>25</v>
      </c>
    </row>
    <row r="3" spans="1:12" ht="30">
      <c r="A3" s="2" t="s">
        <v>26</v>
      </c>
      <c r="B3" s="2" t="s">
        <v>27</v>
      </c>
      <c r="C3" s="2" t="s">
        <v>28</v>
      </c>
      <c r="D3" s="3">
        <v>46028</v>
      </c>
      <c r="E3" s="3">
        <v>46036</v>
      </c>
      <c r="F3" s="3">
        <v>46036</v>
      </c>
      <c r="G3" s="3">
        <v>46044</v>
      </c>
      <c r="H3" s="4">
        <v>13285.04</v>
      </c>
      <c r="I3" s="4">
        <v>3586.96</v>
      </c>
      <c r="J3" s="4">
        <v>16872</v>
      </c>
      <c r="K3" s="2" t="s">
        <v>29</v>
      </c>
      <c r="L3" s="2" t="s">
        <v>30</v>
      </c>
    </row>
    <row r="4" spans="1:12" ht="30">
      <c r="A4" s="2" t="s">
        <v>26</v>
      </c>
      <c r="B4" s="2" t="s">
        <v>27</v>
      </c>
      <c r="C4" s="2" t="s">
        <v>31</v>
      </c>
      <c r="D4" s="3">
        <v>46056</v>
      </c>
      <c r="E4" s="3">
        <v>46064</v>
      </c>
      <c r="F4" s="3">
        <v>46064</v>
      </c>
      <c r="G4" s="3">
        <v>46068</v>
      </c>
      <c r="H4" s="4">
        <v>12585.83</v>
      </c>
      <c r="I4" s="4">
        <v>3398.17</v>
      </c>
      <c r="J4" s="4">
        <v>15984</v>
      </c>
      <c r="K4" s="2" t="s">
        <v>29</v>
      </c>
      <c r="L4" s="2" t="s">
        <v>30</v>
      </c>
    </row>
    <row r="5" spans="1:12" ht="30">
      <c r="A5" s="2" t="s">
        <v>32</v>
      </c>
      <c r="B5" s="2" t="s">
        <v>27</v>
      </c>
      <c r="C5" s="2" t="s">
        <v>28</v>
      </c>
      <c r="D5" s="3">
        <v>46063</v>
      </c>
      <c r="E5" s="3">
        <v>46071</v>
      </c>
      <c r="F5" s="3">
        <v>46071</v>
      </c>
      <c r="G5" s="3">
        <v>46071</v>
      </c>
      <c r="H5" s="4">
        <v>4253972.4400000004</v>
      </c>
      <c r="I5" s="4">
        <v>1148572.56</v>
      </c>
      <c r="J5" s="4">
        <v>5402545</v>
      </c>
      <c r="K5" s="2" t="s">
        <v>29</v>
      </c>
      <c r="L5" s="2" t="s">
        <v>30</v>
      </c>
    </row>
    <row r="6" spans="1:12" ht="30">
      <c r="A6" s="2" t="s">
        <v>33</v>
      </c>
      <c r="B6" s="2" t="s">
        <v>27</v>
      </c>
      <c r="C6" s="2" t="s">
        <v>28</v>
      </c>
      <c r="D6" s="3">
        <v>46063</v>
      </c>
      <c r="E6" s="3">
        <v>46071</v>
      </c>
      <c r="F6" s="3">
        <v>46071</v>
      </c>
      <c r="G6" s="3">
        <v>46071</v>
      </c>
      <c r="H6" s="4">
        <v>1020136.22</v>
      </c>
      <c r="I6" s="4">
        <v>275436.78000000003</v>
      </c>
      <c r="J6" s="4">
        <v>1295573</v>
      </c>
      <c r="K6" s="2" t="s">
        <v>29</v>
      </c>
      <c r="L6" s="2" t="s">
        <v>30</v>
      </c>
    </row>
    <row r="7" spans="1:12" ht="30">
      <c r="A7" s="2" t="s">
        <v>26</v>
      </c>
      <c r="B7" s="2" t="s">
        <v>27</v>
      </c>
      <c r="C7" s="2" t="s">
        <v>34</v>
      </c>
      <c r="D7" s="3">
        <v>46086</v>
      </c>
      <c r="E7" s="3">
        <v>46094</v>
      </c>
      <c r="F7" s="3">
        <v>46094</v>
      </c>
      <c r="G7" s="3">
        <v>46136</v>
      </c>
      <c r="H7" s="4">
        <v>13285.04</v>
      </c>
      <c r="I7" s="4">
        <v>3586.96</v>
      </c>
      <c r="J7" s="4">
        <v>16872</v>
      </c>
      <c r="K7" s="2" t="s">
        <v>29</v>
      </c>
      <c r="L7" s="2" t="s">
        <v>30</v>
      </c>
    </row>
    <row r="8" spans="1:12" ht="30">
      <c r="A8" s="2" t="s">
        <v>32</v>
      </c>
      <c r="B8" s="2" t="s">
        <v>27</v>
      </c>
      <c r="C8" s="2" t="s">
        <v>31</v>
      </c>
      <c r="D8" s="3">
        <v>46097</v>
      </c>
      <c r="E8" s="3">
        <v>46105</v>
      </c>
      <c r="F8" s="3">
        <v>46105</v>
      </c>
      <c r="G8" s="3">
        <v>46107</v>
      </c>
      <c r="H8" s="4">
        <v>4932887.4000000004</v>
      </c>
      <c r="I8" s="4">
        <v>1331879.6000000001</v>
      </c>
      <c r="J8" s="4">
        <v>6264767</v>
      </c>
      <c r="K8" s="2" t="s">
        <v>29</v>
      </c>
      <c r="L8" s="2" t="s">
        <v>30</v>
      </c>
    </row>
    <row r="9" spans="1:12" ht="30">
      <c r="A9" s="2" t="s">
        <v>33</v>
      </c>
      <c r="B9" s="2" t="s">
        <v>27</v>
      </c>
      <c r="C9" s="2" t="s">
        <v>35</v>
      </c>
      <c r="D9" s="3">
        <v>46097</v>
      </c>
      <c r="E9" s="3">
        <v>46105</v>
      </c>
      <c r="F9" s="3">
        <v>46105</v>
      </c>
      <c r="G9" s="3">
        <v>46107</v>
      </c>
      <c r="H9" s="4">
        <v>929220.47</v>
      </c>
      <c r="I9" s="4">
        <v>250889.53</v>
      </c>
      <c r="J9" s="4">
        <v>1180110</v>
      </c>
      <c r="K9" s="2" t="s">
        <v>29</v>
      </c>
      <c r="L9" s="2" t="s">
        <v>30</v>
      </c>
    </row>
    <row r="10" spans="1:12" ht="30">
      <c r="A10" s="2" t="s">
        <v>36</v>
      </c>
      <c r="B10" s="2" t="s">
        <v>27</v>
      </c>
      <c r="C10" s="2" t="s">
        <v>37</v>
      </c>
      <c r="D10" s="3">
        <v>46106</v>
      </c>
      <c r="E10" s="3">
        <v>46114</v>
      </c>
      <c r="F10" s="3">
        <v>46114</v>
      </c>
      <c r="G10" s="3">
        <v>46114</v>
      </c>
      <c r="H10" s="4">
        <v>587480</v>
      </c>
      <c r="I10" s="4">
        <v>158619.6</v>
      </c>
      <c r="J10" s="4">
        <v>746099.6</v>
      </c>
      <c r="K10" s="2" t="s">
        <v>29</v>
      </c>
      <c r="L10" s="2" t="s">
        <v>30</v>
      </c>
    </row>
    <row r="11" spans="1:12" ht="30">
      <c r="A11" s="2" t="s">
        <v>26</v>
      </c>
      <c r="B11" s="2" t="s">
        <v>27</v>
      </c>
      <c r="C11" s="2" t="s">
        <v>38</v>
      </c>
      <c r="D11" s="3">
        <v>46121</v>
      </c>
      <c r="E11" s="3">
        <v>46129</v>
      </c>
      <c r="F11" s="3">
        <v>46129</v>
      </c>
      <c r="G11" s="3">
        <v>46134</v>
      </c>
      <c r="H11" s="4">
        <v>6992.13</v>
      </c>
      <c r="I11" s="4">
        <v>1887.87</v>
      </c>
      <c r="J11" s="4">
        <v>8880</v>
      </c>
      <c r="K11" s="2" t="s">
        <v>29</v>
      </c>
      <c r="L11" s="2" t="s">
        <v>30</v>
      </c>
    </row>
    <row r="12" spans="1:12" ht="30">
      <c r="A12" s="2" t="s">
        <v>32</v>
      </c>
      <c r="B12" s="2" t="s">
        <v>27</v>
      </c>
      <c r="C12" s="2" t="s">
        <v>34</v>
      </c>
      <c r="D12" s="3">
        <v>46122</v>
      </c>
      <c r="E12" s="3">
        <v>46130</v>
      </c>
      <c r="F12" s="3">
        <v>46130</v>
      </c>
      <c r="G12" s="3">
        <v>46136</v>
      </c>
      <c r="H12" s="4">
        <v>4932887.4000000004</v>
      </c>
      <c r="I12" s="4">
        <v>1331879.6000000001</v>
      </c>
      <c r="J12" s="4">
        <v>6264767</v>
      </c>
      <c r="K12" s="2" t="s">
        <v>29</v>
      </c>
      <c r="L12" s="2" t="s">
        <v>30</v>
      </c>
    </row>
    <row r="13" spans="1:12" ht="30">
      <c r="A13" s="2" t="s">
        <v>33</v>
      </c>
      <c r="B13" s="2" t="s">
        <v>27</v>
      </c>
      <c r="C13" s="2" t="s">
        <v>34</v>
      </c>
      <c r="D13" s="3">
        <v>46122</v>
      </c>
      <c r="E13" s="3">
        <v>46130</v>
      </c>
      <c r="F13" s="3">
        <v>46130</v>
      </c>
      <c r="G13" s="3">
        <v>46136</v>
      </c>
      <c r="H13" s="4">
        <v>1107525.98</v>
      </c>
      <c r="I13" s="4">
        <v>299032.02</v>
      </c>
      <c r="J13" s="4">
        <v>1406558</v>
      </c>
      <c r="K13" s="2" t="s">
        <v>29</v>
      </c>
      <c r="L13" s="2" t="s">
        <v>30</v>
      </c>
    </row>
    <row r="14" spans="1:12" ht="30">
      <c r="A14" s="2" t="s">
        <v>26</v>
      </c>
      <c r="B14" s="2" t="s">
        <v>27</v>
      </c>
      <c r="C14" s="2" t="s">
        <v>39</v>
      </c>
      <c r="D14" s="3">
        <v>46148</v>
      </c>
      <c r="E14" s="3">
        <v>46156</v>
      </c>
      <c r="F14" s="3">
        <v>46156</v>
      </c>
      <c r="G14" s="3">
        <v>46154</v>
      </c>
      <c r="H14" s="4">
        <v>13285.04</v>
      </c>
      <c r="I14" s="4">
        <v>3586.96</v>
      </c>
      <c r="J14" s="4">
        <v>16872</v>
      </c>
      <c r="K14" s="2" t="s">
        <v>29</v>
      </c>
      <c r="L14" s="2" t="s">
        <v>30</v>
      </c>
    </row>
    <row r="15" spans="1:12" ht="30">
      <c r="A15" s="2" t="s">
        <v>40</v>
      </c>
      <c r="B15" s="2" t="s">
        <v>27</v>
      </c>
      <c r="C15" s="2" t="s">
        <v>41</v>
      </c>
      <c r="D15" s="3">
        <v>46149</v>
      </c>
      <c r="E15" s="3">
        <v>46157</v>
      </c>
      <c r="F15" s="3">
        <v>46157</v>
      </c>
      <c r="G15" s="3">
        <v>46156</v>
      </c>
      <c r="H15" s="4">
        <v>14267.72</v>
      </c>
      <c r="I15" s="4">
        <v>3852.28</v>
      </c>
      <c r="J15" s="4">
        <v>18120</v>
      </c>
      <c r="K15" s="2" t="s">
        <v>29</v>
      </c>
      <c r="L15" s="2" t="s">
        <v>30</v>
      </c>
    </row>
    <row r="16" spans="1:12" ht="30">
      <c r="A16" s="2" t="s">
        <v>32</v>
      </c>
      <c r="B16" s="2" t="s">
        <v>27</v>
      </c>
      <c r="C16" s="2" t="s">
        <v>38</v>
      </c>
      <c r="D16" s="3">
        <v>46149</v>
      </c>
      <c r="E16" s="3">
        <v>46157</v>
      </c>
      <c r="F16" s="3">
        <v>46157</v>
      </c>
      <c r="G16" s="3">
        <v>46156</v>
      </c>
      <c r="H16" s="4">
        <v>4932887.4000000004</v>
      </c>
      <c r="I16" s="4">
        <v>1331879.6000000001</v>
      </c>
      <c r="J16" s="4">
        <v>6264767</v>
      </c>
      <c r="K16" s="2" t="s">
        <v>29</v>
      </c>
      <c r="L16" s="2" t="s">
        <v>30</v>
      </c>
    </row>
    <row r="17" spans="1:12" ht="30">
      <c r="A17" s="2" t="s">
        <v>33</v>
      </c>
      <c r="B17" s="2" t="s">
        <v>27</v>
      </c>
      <c r="C17" s="2" t="s">
        <v>38</v>
      </c>
      <c r="D17" s="3">
        <v>46149</v>
      </c>
      <c r="E17" s="3">
        <v>46157</v>
      </c>
      <c r="F17" s="3">
        <v>46157</v>
      </c>
      <c r="G17" s="3">
        <v>46156</v>
      </c>
      <c r="H17" s="4">
        <v>720689.76</v>
      </c>
      <c r="I17" s="4">
        <v>194586.23999999999</v>
      </c>
      <c r="J17" s="4">
        <v>915276</v>
      </c>
      <c r="K17" s="2" t="s">
        <v>29</v>
      </c>
      <c r="L17" s="2" t="s">
        <v>30</v>
      </c>
    </row>
    <row r="18" spans="1:12" ht="30">
      <c r="A18" s="2" t="s">
        <v>42</v>
      </c>
      <c r="B18" s="2" t="s">
        <v>27</v>
      </c>
      <c r="C18" s="2" t="s">
        <v>38</v>
      </c>
      <c r="D18" s="3">
        <v>46149</v>
      </c>
      <c r="E18" s="3">
        <v>46157</v>
      </c>
      <c r="F18" s="3">
        <v>46157</v>
      </c>
      <c r="G18" s="3">
        <v>46156</v>
      </c>
      <c r="H18" s="4">
        <v>4932.28</v>
      </c>
      <c r="I18" s="4">
        <v>1331.72</v>
      </c>
      <c r="J18" s="4">
        <v>6264</v>
      </c>
      <c r="K18" s="2" t="s">
        <v>29</v>
      </c>
      <c r="L18" s="2" t="s">
        <v>30</v>
      </c>
    </row>
    <row r="19" spans="1:12" ht="30">
      <c r="A19" s="2" t="s">
        <v>43</v>
      </c>
      <c r="B19" s="2" t="s">
        <v>27</v>
      </c>
      <c r="C19" s="2" t="s">
        <v>38</v>
      </c>
      <c r="D19" s="3">
        <v>46149</v>
      </c>
      <c r="E19" s="3">
        <v>46157</v>
      </c>
      <c r="F19" s="3">
        <v>46157</v>
      </c>
      <c r="G19" s="3">
        <v>46156</v>
      </c>
      <c r="H19" s="4">
        <v>5463.78</v>
      </c>
      <c r="I19" s="4">
        <v>1475.22</v>
      </c>
      <c r="J19" s="4">
        <v>6939</v>
      </c>
      <c r="K19" s="2" t="s">
        <v>29</v>
      </c>
      <c r="L19" s="2" t="s">
        <v>30</v>
      </c>
    </row>
    <row r="20" spans="1:12" ht="30">
      <c r="A20" s="2" t="s">
        <v>26</v>
      </c>
      <c r="B20" s="2" t="s">
        <v>27</v>
      </c>
      <c r="C20" s="2" t="s">
        <v>44</v>
      </c>
      <c r="D20" s="3">
        <v>46176</v>
      </c>
      <c r="E20" s="3">
        <v>46184</v>
      </c>
      <c r="F20" s="3">
        <v>46184</v>
      </c>
      <c r="G20" s="3">
        <v>46189</v>
      </c>
      <c r="H20" s="4">
        <v>9788.98</v>
      </c>
      <c r="I20" s="4">
        <v>2643.02</v>
      </c>
      <c r="J20" s="4">
        <v>12432</v>
      </c>
      <c r="K20" s="2" t="s">
        <v>29</v>
      </c>
      <c r="L20" s="2" t="s">
        <v>30</v>
      </c>
    </row>
    <row r="21" spans="1:12" ht="30">
      <c r="A21" s="2" t="s">
        <v>32</v>
      </c>
      <c r="B21" s="2" t="s">
        <v>27</v>
      </c>
      <c r="C21" s="2" t="s">
        <v>45</v>
      </c>
      <c r="D21" s="3">
        <v>46177</v>
      </c>
      <c r="E21" s="3">
        <v>46185</v>
      </c>
      <c r="F21" s="3">
        <v>46185</v>
      </c>
      <c r="G21" s="3">
        <v>46185</v>
      </c>
      <c r="H21" s="4">
        <v>4932887.4000000004</v>
      </c>
      <c r="I21" s="4">
        <v>1331879.6000000001</v>
      </c>
      <c r="J21" s="4">
        <v>6264767</v>
      </c>
      <c r="K21" s="2" t="s">
        <v>29</v>
      </c>
      <c r="L21" s="2" t="s">
        <v>30</v>
      </c>
    </row>
    <row r="22" spans="1:12" ht="30">
      <c r="A22" s="2" t="s">
        <v>33</v>
      </c>
      <c r="B22" s="2" t="s">
        <v>27</v>
      </c>
      <c r="C22" s="2" t="s">
        <v>45</v>
      </c>
      <c r="D22" s="3">
        <v>46177</v>
      </c>
      <c r="E22" s="3">
        <v>46185</v>
      </c>
      <c r="F22" s="3">
        <v>46185</v>
      </c>
      <c r="G22" s="3">
        <v>46185</v>
      </c>
      <c r="H22" s="4">
        <v>1092851.97</v>
      </c>
      <c r="I22" s="4">
        <v>295070.03000000003</v>
      </c>
      <c r="J22" s="4">
        <v>1387922</v>
      </c>
      <c r="K22" s="2" t="s">
        <v>29</v>
      </c>
      <c r="L22" s="2" t="s">
        <v>30</v>
      </c>
    </row>
    <row r="23" spans="1:12" ht="30">
      <c r="A23" s="2" t="s">
        <v>42</v>
      </c>
      <c r="B23" s="2" t="s">
        <v>27</v>
      </c>
      <c r="C23" s="2" t="s">
        <v>45</v>
      </c>
      <c r="D23" s="3">
        <v>46177</v>
      </c>
      <c r="E23" s="3">
        <v>46185</v>
      </c>
      <c r="F23" s="3">
        <v>46185</v>
      </c>
      <c r="G23" s="3">
        <v>46183</v>
      </c>
      <c r="H23" s="4">
        <v>15344.88</v>
      </c>
      <c r="I23" s="4">
        <v>4143.12</v>
      </c>
      <c r="J23" s="4">
        <v>19488</v>
      </c>
      <c r="K23" s="2" t="s">
        <v>29</v>
      </c>
      <c r="L23" s="2" t="s">
        <v>30</v>
      </c>
    </row>
    <row r="24" spans="1:12" ht="30">
      <c r="A24" s="2" t="s">
        <v>43</v>
      </c>
      <c r="B24" s="2" t="s">
        <v>27</v>
      </c>
      <c r="C24" s="2" t="s">
        <v>45</v>
      </c>
      <c r="D24" s="3">
        <v>46177</v>
      </c>
      <c r="E24" s="3">
        <v>46185</v>
      </c>
      <c r="F24" s="3">
        <v>46185</v>
      </c>
      <c r="G24" s="3">
        <v>46183</v>
      </c>
      <c r="H24" s="4">
        <v>16998.43</v>
      </c>
      <c r="I24" s="4">
        <v>4589.57</v>
      </c>
      <c r="J24" s="4">
        <v>21588</v>
      </c>
      <c r="K24" s="2" t="s">
        <v>29</v>
      </c>
      <c r="L24" s="2" t="s">
        <v>30</v>
      </c>
    </row>
    <row r="25" spans="1:12" ht="30">
      <c r="A25" s="2" t="s">
        <v>32</v>
      </c>
      <c r="B25" s="2" t="s">
        <v>27</v>
      </c>
      <c r="C25" s="2" t="s">
        <v>44</v>
      </c>
      <c r="D25" s="3">
        <v>46210</v>
      </c>
      <c r="E25" s="3">
        <v>46218</v>
      </c>
      <c r="F25" s="3">
        <v>46218</v>
      </c>
      <c r="G25" s="3">
        <v>46216</v>
      </c>
      <c r="H25" s="4">
        <v>4932887.4000000004</v>
      </c>
      <c r="I25" s="4">
        <v>1331879.6000000001</v>
      </c>
      <c r="J25" s="4">
        <v>6264767</v>
      </c>
      <c r="K25" s="2" t="s">
        <v>29</v>
      </c>
      <c r="L25" s="2" t="s">
        <v>46</v>
      </c>
    </row>
    <row r="26" spans="1:12" ht="30">
      <c r="A26" s="2" t="s">
        <v>33</v>
      </c>
      <c r="B26" s="2" t="s">
        <v>27</v>
      </c>
      <c r="C26" s="2" t="s">
        <v>44</v>
      </c>
      <c r="D26" s="3">
        <v>46210</v>
      </c>
      <c r="E26" s="3">
        <v>46218</v>
      </c>
      <c r="F26" s="3">
        <v>46218</v>
      </c>
      <c r="G26" s="3">
        <v>46216</v>
      </c>
      <c r="H26" s="4">
        <v>748284.25</v>
      </c>
      <c r="I26" s="4">
        <v>202036.75</v>
      </c>
      <c r="J26" s="4">
        <v>950321</v>
      </c>
      <c r="K26" s="2" t="s">
        <v>29</v>
      </c>
      <c r="L26" s="2" t="s">
        <v>46</v>
      </c>
    </row>
    <row r="27" spans="1:12" ht="30">
      <c r="A27" s="2" t="s">
        <v>42</v>
      </c>
      <c r="B27" s="2" t="s">
        <v>27</v>
      </c>
      <c r="C27" s="2" t="s">
        <v>44</v>
      </c>
      <c r="D27" s="3">
        <v>46210</v>
      </c>
      <c r="E27" s="3">
        <v>46218</v>
      </c>
      <c r="F27" s="3">
        <v>46218</v>
      </c>
      <c r="G27" s="3">
        <v>46216</v>
      </c>
      <c r="H27" s="4">
        <v>15344.88</v>
      </c>
      <c r="I27" s="4">
        <v>4143.12</v>
      </c>
      <c r="J27" s="4">
        <v>19488</v>
      </c>
      <c r="K27" s="2" t="s">
        <v>29</v>
      </c>
      <c r="L27" s="2" t="s">
        <v>46</v>
      </c>
    </row>
    <row r="28" spans="1:12" ht="30">
      <c r="A28" s="2" t="s">
        <v>43</v>
      </c>
      <c r="B28" s="2" t="s">
        <v>27</v>
      </c>
      <c r="C28" s="2" t="s">
        <v>44</v>
      </c>
      <c r="D28" s="3">
        <v>46210</v>
      </c>
      <c r="E28" s="3">
        <v>46218</v>
      </c>
      <c r="F28" s="3">
        <v>46218</v>
      </c>
      <c r="G28" s="3">
        <v>46216</v>
      </c>
      <c r="H28" s="4">
        <v>16998.43</v>
      </c>
      <c r="I28" s="4">
        <v>4589.57</v>
      </c>
      <c r="J28" s="4">
        <v>21588</v>
      </c>
      <c r="K28" s="2" t="s">
        <v>29</v>
      </c>
      <c r="L28" s="2" t="s">
        <v>46</v>
      </c>
    </row>
  </sheetData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51" fitToHeight="2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9"/>
  <sheetViews>
    <sheetView showGridLines="0" view="pageBreakPreview" zoomScale="60" zoomScaleNormal="100" workbookViewId="0">
      <selection activeCell="J34" sqref="J34"/>
    </sheetView>
  </sheetViews>
  <sheetFormatPr baseColWidth="10" defaultColWidth="8.83203125" defaultRowHeight="14"/>
  <cols>
    <col min="1" max="3" width="28" customWidth="1"/>
    <col min="4" max="7" width="13" customWidth="1"/>
    <col min="8" max="10" width="15" customWidth="1"/>
    <col min="11" max="12" width="28" customWidth="1"/>
  </cols>
  <sheetData>
    <row r="1" spans="1:12" ht="15">
      <c r="A1" s="9" t="s">
        <v>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32">
      <c r="A2" s="1" t="s">
        <v>17</v>
      </c>
      <c r="B2" s="1" t="s">
        <v>18</v>
      </c>
      <c r="C2" s="1" t="s">
        <v>48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3</v>
      </c>
      <c r="I2" s="1" t="s">
        <v>4</v>
      </c>
      <c r="J2" s="1" t="s">
        <v>5</v>
      </c>
      <c r="K2" s="1" t="s">
        <v>49</v>
      </c>
      <c r="L2" s="1" t="s">
        <v>50</v>
      </c>
    </row>
    <row r="3" spans="1:12" ht="30">
      <c r="A3" s="2" t="s">
        <v>51</v>
      </c>
      <c r="B3" s="2" t="s">
        <v>27</v>
      </c>
      <c r="C3" s="2" t="s">
        <v>28</v>
      </c>
      <c r="D3" s="3">
        <v>46029</v>
      </c>
      <c r="E3" s="3">
        <v>46037</v>
      </c>
      <c r="F3" s="3">
        <v>46037</v>
      </c>
      <c r="G3" s="3">
        <v>46038</v>
      </c>
      <c r="H3" s="4">
        <v>19211340</v>
      </c>
      <c r="I3" s="4">
        <v>0</v>
      </c>
      <c r="J3" s="4">
        <v>19211340</v>
      </c>
      <c r="K3" s="2"/>
      <c r="L3" s="2" t="s">
        <v>52</v>
      </c>
    </row>
    <row r="4" spans="1:12" ht="30">
      <c r="A4" s="2" t="s">
        <v>51</v>
      </c>
      <c r="B4" s="2" t="s">
        <v>27</v>
      </c>
      <c r="C4" s="2" t="s">
        <v>31</v>
      </c>
      <c r="D4" s="3">
        <v>46073</v>
      </c>
      <c r="E4" s="3">
        <v>46081</v>
      </c>
      <c r="F4" s="3">
        <v>46081</v>
      </c>
      <c r="G4" s="3">
        <v>46079</v>
      </c>
      <c r="H4" s="4">
        <v>19211340</v>
      </c>
      <c r="I4" s="4">
        <v>0</v>
      </c>
      <c r="J4" s="4">
        <v>19211340</v>
      </c>
      <c r="K4" s="2"/>
      <c r="L4" s="2" t="s">
        <v>52</v>
      </c>
    </row>
    <row r="5" spans="1:12" ht="30">
      <c r="A5" s="2" t="s">
        <v>51</v>
      </c>
      <c r="B5" s="2" t="s">
        <v>27</v>
      </c>
      <c r="C5" s="2" t="s">
        <v>53</v>
      </c>
      <c r="D5" s="3">
        <v>46114</v>
      </c>
      <c r="E5" s="3">
        <v>46122</v>
      </c>
      <c r="F5" s="3">
        <v>46122</v>
      </c>
      <c r="G5" s="3">
        <v>46120</v>
      </c>
      <c r="H5" s="4">
        <v>19211340</v>
      </c>
      <c r="I5" s="4">
        <v>0</v>
      </c>
      <c r="J5" s="4">
        <v>19211340</v>
      </c>
      <c r="K5" s="2"/>
      <c r="L5" s="2" t="s">
        <v>52</v>
      </c>
    </row>
    <row r="6" spans="1:12" ht="30">
      <c r="A6" s="2" t="s">
        <v>51</v>
      </c>
      <c r="B6" s="2" t="s">
        <v>27</v>
      </c>
      <c r="C6" s="2" t="s">
        <v>54</v>
      </c>
      <c r="D6" s="3">
        <v>46148</v>
      </c>
      <c r="E6" s="3">
        <v>46156</v>
      </c>
      <c r="F6" s="3">
        <v>46156</v>
      </c>
      <c r="G6" s="3">
        <v>46154</v>
      </c>
      <c r="H6" s="4">
        <v>19211340</v>
      </c>
      <c r="I6" s="4">
        <v>0</v>
      </c>
      <c r="J6" s="4">
        <v>19211340</v>
      </c>
      <c r="K6" s="2"/>
      <c r="L6" s="2" t="s">
        <v>52</v>
      </c>
    </row>
    <row r="7" spans="1:12" ht="30">
      <c r="A7" s="2" t="s">
        <v>51</v>
      </c>
      <c r="B7" s="2" t="s">
        <v>27</v>
      </c>
      <c r="C7" s="2" t="s">
        <v>55</v>
      </c>
      <c r="D7" s="3">
        <v>46232</v>
      </c>
      <c r="E7" s="3">
        <v>46240</v>
      </c>
      <c r="F7" s="3">
        <v>46240</v>
      </c>
      <c r="G7" s="3">
        <v>46234</v>
      </c>
      <c r="H7" s="4">
        <v>51862680</v>
      </c>
      <c r="I7" s="4">
        <v>0</v>
      </c>
      <c r="J7" s="4">
        <v>51862680</v>
      </c>
      <c r="K7" s="2" t="s">
        <v>56</v>
      </c>
      <c r="L7" s="2" t="s">
        <v>57</v>
      </c>
    </row>
    <row r="8" spans="1:12" ht="30">
      <c r="A8" s="2" t="s">
        <v>58</v>
      </c>
      <c r="B8" s="2" t="s">
        <v>59</v>
      </c>
      <c r="C8" s="2" t="s">
        <v>60</v>
      </c>
      <c r="D8" s="3">
        <v>46134</v>
      </c>
      <c r="E8" s="3">
        <v>46124</v>
      </c>
      <c r="F8" s="3">
        <v>46142</v>
      </c>
      <c r="G8" s="3">
        <v>46140</v>
      </c>
      <c r="H8" s="4">
        <v>248135.43</v>
      </c>
      <c r="I8" s="4">
        <v>66996.570000000007</v>
      </c>
      <c r="J8" s="4">
        <v>315132</v>
      </c>
      <c r="K8" s="2" t="s">
        <v>61</v>
      </c>
      <c r="L8" s="2" t="s">
        <v>62</v>
      </c>
    </row>
    <row r="9" spans="1:12" ht="30">
      <c r="A9" s="2" t="s">
        <v>58</v>
      </c>
      <c r="B9" s="2" t="s">
        <v>59</v>
      </c>
      <c r="C9" s="2" t="s">
        <v>60</v>
      </c>
      <c r="D9" s="3">
        <v>46163</v>
      </c>
      <c r="E9" s="3">
        <v>46122</v>
      </c>
      <c r="F9" s="3">
        <v>46171</v>
      </c>
      <c r="G9" s="3">
        <v>46163</v>
      </c>
      <c r="H9" s="4">
        <v>17318.900000000001</v>
      </c>
      <c r="I9" s="4">
        <v>4676.1000000000004</v>
      </c>
      <c r="J9" s="4">
        <v>21995</v>
      </c>
      <c r="K9" s="2" t="s">
        <v>63</v>
      </c>
      <c r="L9" s="2" t="s">
        <v>62</v>
      </c>
    </row>
  </sheetData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51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9"/>
  <sheetViews>
    <sheetView showGridLines="0" view="pageBreakPreview" zoomScale="125" zoomScaleNormal="100" workbookViewId="0">
      <selection sqref="A1:C1"/>
    </sheetView>
  </sheetViews>
  <sheetFormatPr baseColWidth="10" defaultColWidth="8.83203125" defaultRowHeight="14"/>
  <cols>
    <col min="1" max="1" width="18" customWidth="1"/>
    <col min="2" max="2" width="22" customWidth="1"/>
    <col min="3" max="3" width="55" customWidth="1"/>
  </cols>
  <sheetData>
    <row r="1" spans="1:3" ht="15">
      <c r="A1" s="7" t="s">
        <v>64</v>
      </c>
      <c r="B1" s="7"/>
      <c r="C1" s="7"/>
    </row>
    <row r="2" spans="1:3" ht="16">
      <c r="A2" s="1" t="s">
        <v>65</v>
      </c>
      <c r="B2" s="1" t="s">
        <v>66</v>
      </c>
      <c r="C2" s="1" t="s">
        <v>67</v>
      </c>
    </row>
    <row r="3" spans="1:3" ht="15">
      <c r="A3" s="2" t="s">
        <v>68</v>
      </c>
      <c r="B3" s="4">
        <v>112171</v>
      </c>
      <c r="C3" s="2" t="s">
        <v>69</v>
      </c>
    </row>
    <row r="4" spans="1:3" ht="15">
      <c r="A4" s="2" t="s">
        <v>70</v>
      </c>
      <c r="B4" s="4">
        <v>115125</v>
      </c>
      <c r="C4" s="2" t="s">
        <v>69</v>
      </c>
    </row>
    <row r="5" spans="1:3" ht="15">
      <c r="A5" s="2" t="s">
        <v>53</v>
      </c>
      <c r="B5" s="4">
        <v>131564</v>
      </c>
      <c r="C5" s="2" t="s">
        <v>69</v>
      </c>
    </row>
    <row r="6" spans="1:3" ht="15">
      <c r="A6" s="2" t="s">
        <v>54</v>
      </c>
      <c r="B6" s="4">
        <v>124695</v>
      </c>
      <c r="C6" s="2" t="s">
        <v>69</v>
      </c>
    </row>
    <row r="7" spans="1:3" ht="15">
      <c r="A7" s="2" t="s">
        <v>71</v>
      </c>
      <c r="B7" s="4">
        <v>113249</v>
      </c>
      <c r="C7" s="2" t="s">
        <v>69</v>
      </c>
    </row>
    <row r="8" spans="1:3" ht="15">
      <c r="A8" s="2" t="s">
        <v>72</v>
      </c>
      <c r="B8" s="4">
        <v>120460</v>
      </c>
      <c r="C8" s="2" t="s">
        <v>69</v>
      </c>
    </row>
    <row r="9" spans="1:3" ht="16">
      <c r="A9" s="5" t="s">
        <v>73</v>
      </c>
      <c r="B9" s="6">
        <f>SUM(B3:B8)</f>
        <v>717264</v>
      </c>
      <c r="C9" s="5" t="s">
        <v>74</v>
      </c>
    </row>
  </sheetData>
  <mergeCells count="1">
    <mergeCell ref="A1:C1"/>
  </mergeCells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Összesítő</vt:lpstr>
      <vt:lpstr>Étkezési számlák</vt:lpstr>
      <vt:lpstr>Finanszírozás és iroda</vt:lpstr>
      <vt:lpstr>Munkábajárás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Péter Tenki</cp:lastModifiedBy>
  <dcterms:modified xsi:type="dcterms:W3CDTF">2026-09-17T09:54:52Z</dcterms:modified>
</cp:coreProperties>
</file>